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Rozpočtář\ROZPOČET\Rozpočet 2026\po schválení rozpočtu vyvěsit na úd\"/>
    </mc:Choice>
  </mc:AlternateContent>
  <bookViews>
    <workbookView xWindow="0" yWindow="0" windowWidth="28800" windowHeight="11580"/>
  </bookViews>
  <sheets>
    <sheet name="Lis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D30" i="1"/>
  <c r="D25" i="1"/>
  <c r="D26" i="1" s="1"/>
  <c r="E22" i="1"/>
  <c r="D22" i="1"/>
  <c r="D28" i="1" s="1"/>
  <c r="D32" i="1" s="1"/>
</calcChain>
</file>

<file path=xl/sharedStrings.xml><?xml version="1.0" encoding="utf-8"?>
<sst xmlns="http://schemas.openxmlformats.org/spreadsheetml/2006/main" count="35" uniqueCount="33">
  <si>
    <t>tabulka č. 1a</t>
  </si>
  <si>
    <t>oddíl §</t>
  </si>
  <si>
    <t>položka</t>
  </si>
  <si>
    <t>Název položky</t>
  </si>
  <si>
    <t>Návrh rozpočtu 2026</t>
  </si>
  <si>
    <t>ROZPOČET 2025</t>
  </si>
  <si>
    <t>Běžné příjmy</t>
  </si>
  <si>
    <t>02., 03.  MĚSTSKÁ INFRASTRUKTURA</t>
  </si>
  <si>
    <t>příjmy z poskytování služeb</t>
  </si>
  <si>
    <t>06. KULTURA, SPORT A CESTOVNÍ RUCH</t>
  </si>
  <si>
    <t>knihovny</t>
  </si>
  <si>
    <t>09. VNITŘNÍ SPRÁVA</t>
  </si>
  <si>
    <t>sankční platby</t>
  </si>
  <si>
    <t>10. POKLADNÍ SPRÁVA</t>
  </si>
  <si>
    <t>poplatek ze psů</t>
  </si>
  <si>
    <t>poplatek z pobytu</t>
  </si>
  <si>
    <t>poplatek za užívání veřejného prostranství</t>
  </si>
  <si>
    <t>správní poplatky</t>
  </si>
  <si>
    <t>daň z nemovitosti</t>
  </si>
  <si>
    <t>příjmy z finančních operací</t>
  </si>
  <si>
    <t>dotace HMP</t>
  </si>
  <si>
    <t>dotace SR</t>
  </si>
  <si>
    <t>BĚŽNÉ PŘÍJMY CELKEM</t>
  </si>
  <si>
    <t>Kapitálové příjmy</t>
  </si>
  <si>
    <t>převod z VHČ</t>
  </si>
  <si>
    <t>KAPITÁLOVÉ PŘÍJMY CELKEM</t>
  </si>
  <si>
    <t>CELKEM PŘÍJMY</t>
  </si>
  <si>
    <t>celkem příjmy (běžné + kapitálové)</t>
  </si>
  <si>
    <t xml:space="preserve">8115 - VHP z konce roku </t>
  </si>
  <si>
    <t>8115 - dotace</t>
  </si>
  <si>
    <t xml:space="preserve">8115 - volné finanční prostředky na účtech </t>
  </si>
  <si>
    <t>celkové příjmy + krytí schodku</t>
  </si>
  <si>
    <t>Rozpočet 2026 - PŘÍJMY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</si>
</sst>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_-* #,##0.00&quot; Kč&quot;_-;\-* #,##0.00&quot; Kč&quot;_-;_-* \-??&quot; Kč&quot;_-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i/>
      <sz val="9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2"/>
      <name val="Arial CE"/>
      <family val="2"/>
      <charset val="238"/>
    </font>
    <font>
      <b/>
      <sz val="9"/>
      <color indexed="9"/>
      <name val="Calibri"/>
      <family val="2"/>
      <charset val="238"/>
    </font>
    <font>
      <sz val="9"/>
      <name val="Calibri"/>
      <family val="2"/>
      <charset val="238"/>
    </font>
    <font>
      <sz val="8"/>
      <name val="Calibri"/>
      <family val="2"/>
      <charset val="238"/>
    </font>
    <font>
      <b/>
      <sz val="9"/>
      <name val="Calibri"/>
      <family val="2"/>
      <charset val="238"/>
    </font>
    <font>
      <b/>
      <sz val="8"/>
      <color rgb="FFFF0000"/>
      <name val="Arial CE"/>
      <charset val="238"/>
    </font>
    <font>
      <b/>
      <sz val="14"/>
      <name val="Calibri"/>
      <family val="2"/>
      <charset val="238"/>
    </font>
    <font>
      <sz val="14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8"/>
      <name val="Arial"/>
      <family val="2"/>
      <charset val="238"/>
    </font>
    <font>
      <b/>
      <sz val="9"/>
      <color indexed="14"/>
      <name val="Arial CE"/>
      <family val="2"/>
      <charset val="238"/>
    </font>
    <font>
      <i/>
      <sz val="8"/>
      <color theme="3" tint="0.3999755851924192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indexed="14"/>
      <name val="Arial CE"/>
      <family val="2"/>
      <charset val="238"/>
    </font>
    <font>
      <b/>
      <sz val="8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36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55"/>
        <bgColor indexed="36"/>
      </patternFill>
    </fill>
    <fill>
      <patternFill patternType="solid">
        <fgColor indexed="5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0" fontId="2" fillId="0" borderId="0" xfId="0" applyFont="1" applyAlignment="1">
      <alignment horizontal="right" inden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right" vertical="center" indent="1"/>
    </xf>
    <xf numFmtId="0" fontId="3" fillId="3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right" vertical="center" indent="1"/>
    </xf>
    <xf numFmtId="0" fontId="3" fillId="3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6" borderId="2" xfId="0" applyFont="1" applyFill="1" applyBorder="1" applyAlignment="1">
      <alignment horizontal="center"/>
    </xf>
    <xf numFmtId="0" fontId="11" fillId="0" borderId="3" xfId="0" applyFont="1" applyBorder="1"/>
    <xf numFmtId="0" fontId="11" fillId="0" borderId="4" xfId="0" applyFont="1" applyBorder="1"/>
    <xf numFmtId="0" fontId="3" fillId="0" borderId="13" xfId="0" applyFont="1" applyBorder="1"/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5" xfId="0" applyFont="1" applyBorder="1"/>
    <xf numFmtId="44" fontId="11" fillId="0" borderId="16" xfId="1" applyFont="1" applyFill="1" applyBorder="1" applyAlignment="1" applyProtection="1">
      <alignment horizontal="right" indent="1"/>
    </xf>
    <xf numFmtId="44" fontId="12" fillId="0" borderId="17" xfId="1" applyFont="1" applyFill="1" applyBorder="1" applyAlignment="1" applyProtection="1">
      <alignment horizontal="right" indent="1"/>
    </xf>
    <xf numFmtId="44" fontId="12" fillId="0" borderId="13" xfId="1" applyFont="1" applyFill="1" applyBorder="1" applyAlignment="1" applyProtection="1">
      <alignment horizontal="right" indent="1"/>
    </xf>
    <xf numFmtId="164" fontId="4" fillId="0" borderId="0" xfId="0" applyNumberFormat="1" applyFont="1"/>
    <xf numFmtId="44" fontId="12" fillId="0" borderId="18" xfId="1" applyFont="1" applyFill="1" applyBorder="1" applyAlignment="1" applyProtection="1">
      <alignment horizontal="right" indent="1"/>
    </xf>
    <xf numFmtId="44" fontId="12" fillId="0" borderId="19" xfId="1" applyFont="1" applyFill="1" applyBorder="1" applyAlignment="1" applyProtection="1">
      <alignment horizontal="right" indent="1"/>
    </xf>
    <xf numFmtId="44" fontId="12" fillId="0" borderId="20" xfId="1" applyFont="1" applyFill="1" applyBorder="1" applyAlignment="1" applyProtection="1">
      <alignment horizontal="right" indent="1"/>
    </xf>
    <xf numFmtId="0" fontId="13" fillId="7" borderId="21" xfId="0" applyFont="1" applyFill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44" fontId="13" fillId="7" borderId="24" xfId="1" applyFont="1" applyFill="1" applyBorder="1" applyAlignment="1" applyProtection="1">
      <alignment horizontal="right" indent="1"/>
    </xf>
    <xf numFmtId="164" fontId="3" fillId="3" borderId="17" xfId="0" applyNumberFormat="1" applyFont="1" applyFill="1" applyBorder="1"/>
    <xf numFmtId="0" fontId="14" fillId="0" borderId="0" xfId="0" applyFont="1"/>
    <xf numFmtId="0" fontId="11" fillId="0" borderId="14" xfId="0" applyFont="1" applyBorder="1"/>
    <xf numFmtId="44" fontId="11" fillId="8" borderId="16" xfId="1" applyFont="1" applyFill="1" applyBorder="1" applyAlignment="1" applyProtection="1"/>
    <xf numFmtId="0" fontId="11" fillId="7" borderId="22" xfId="0" applyFont="1" applyFill="1" applyBorder="1" applyAlignment="1">
      <alignment horizontal="center"/>
    </xf>
    <xf numFmtId="0" fontId="11" fillId="7" borderId="23" xfId="0" applyFont="1" applyFill="1" applyBorder="1" applyAlignment="1">
      <alignment horizontal="center"/>
    </xf>
    <xf numFmtId="0" fontId="15" fillId="9" borderId="21" xfId="0" applyFont="1" applyFill="1" applyBorder="1" applyAlignment="1">
      <alignment horizontal="center" vertical="center"/>
    </xf>
    <xf numFmtId="0" fontId="16" fillId="10" borderId="22" xfId="0" applyFont="1" applyFill="1" applyBorder="1" applyAlignment="1">
      <alignment horizontal="center" vertical="center"/>
    </xf>
    <xf numFmtId="0" fontId="16" fillId="10" borderId="25" xfId="0" applyFont="1" applyFill="1" applyBorder="1" applyAlignment="1">
      <alignment horizontal="center" vertical="center"/>
    </xf>
    <xf numFmtId="0" fontId="17" fillId="0" borderId="26" xfId="0" applyFont="1" applyBorder="1"/>
    <xf numFmtId="0" fontId="18" fillId="0" borderId="27" xfId="0" applyFont="1" applyBorder="1"/>
    <xf numFmtId="44" fontId="13" fillId="7" borderId="28" xfId="1" applyFont="1" applyFill="1" applyBorder="1" applyAlignment="1" applyProtection="1">
      <alignment horizontal="right" indent="1"/>
    </xf>
    <xf numFmtId="0" fontId="4" fillId="0" borderId="0" xfId="0" applyFont="1" applyAlignment="1">
      <alignment horizontal="center" vertical="center"/>
    </xf>
    <xf numFmtId="0" fontId="18" fillId="0" borderId="29" xfId="0" applyFont="1" applyBorder="1"/>
    <xf numFmtId="0" fontId="18" fillId="0" borderId="30" xfId="0" applyFont="1" applyBorder="1"/>
    <xf numFmtId="0" fontId="18" fillId="0" borderId="31" xfId="0" applyFont="1" applyBorder="1"/>
    <xf numFmtId="44" fontId="11" fillId="0" borderId="32" xfId="1" applyFont="1" applyFill="1" applyBorder="1" applyAlignment="1" applyProtection="1">
      <alignment horizontal="right" indent="1"/>
    </xf>
    <xf numFmtId="0" fontId="18" fillId="0" borderId="33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8" fillId="0" borderId="34" xfId="0" applyFont="1" applyBorder="1" applyAlignment="1">
      <alignment horizontal="left"/>
    </xf>
    <xf numFmtId="44" fontId="11" fillId="0" borderId="12" xfId="1" applyNumberFormat="1" applyFont="1" applyFill="1" applyBorder="1" applyAlignment="1" applyProtection="1">
      <alignment horizontal="right"/>
    </xf>
    <xf numFmtId="0" fontId="3" fillId="0" borderId="0" xfId="0" applyFont="1" applyAlignment="1">
      <alignment horizontal="center" vertical="center"/>
    </xf>
    <xf numFmtId="0" fontId="18" fillId="0" borderId="33" xfId="0" applyFont="1" applyBorder="1"/>
    <xf numFmtId="0" fontId="18" fillId="0" borderId="0" xfId="0" applyFont="1"/>
    <xf numFmtId="0" fontId="18" fillId="0" borderId="34" xfId="0" applyFont="1" applyBorder="1"/>
    <xf numFmtId="44" fontId="11" fillId="0" borderId="12" xfId="1" applyFont="1" applyFill="1" applyBorder="1" applyAlignment="1" applyProtection="1">
      <alignment horizontal="right" indent="1"/>
    </xf>
    <xf numFmtId="0" fontId="17" fillId="10" borderId="21" xfId="0" applyFont="1" applyFill="1" applyBorder="1"/>
    <xf numFmtId="0" fontId="18" fillId="10" borderId="22" xfId="0" applyFont="1" applyFill="1" applyBorder="1"/>
    <xf numFmtId="0" fontId="18" fillId="10" borderId="23" xfId="0" applyFont="1" applyFill="1" applyBorder="1"/>
    <xf numFmtId="44" fontId="13" fillId="10" borderId="24" xfId="1" applyFont="1" applyFill="1" applyBorder="1" applyAlignment="1" applyProtection="1">
      <alignment horizontal="right" indent="1"/>
    </xf>
    <xf numFmtId="0" fontId="19" fillId="0" borderId="0" xfId="0" applyFont="1" applyAlignment="1">
      <alignment horizontal="center"/>
    </xf>
    <xf numFmtId="0" fontId="19" fillId="0" borderId="0" xfId="0" applyFont="1"/>
    <xf numFmtId="0" fontId="0" fillId="0" borderId="0" xfId="0" applyAlignment="1">
      <alignment horizontal="right" indent="1"/>
    </xf>
    <xf numFmtId="0" fontId="20" fillId="0" borderId="0" xfId="0" applyFont="1"/>
    <xf numFmtId="0" fontId="21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center"/>
    </xf>
    <xf numFmtId="4" fontId="21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horizontal="left"/>
    </xf>
    <xf numFmtId="4" fontId="19" fillId="0" borderId="0" xfId="0" applyNumberFormat="1" applyFont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ozpo&#269;t&#225;&#345;/ROZPO&#268;ET/Rozpo&#269;et%202026/Rozpo&#269;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ŘÍJMY TAB"/>
      <sheetName val="VÝDAJE TAB"/>
      <sheetName val="tab"/>
      <sheetName val="Závazky z předchozích let - pro"/>
      <sheetName val="Závazky z předchozích let - inv"/>
      <sheetName val="příjmy"/>
      <sheetName val="výdaje"/>
      <sheetName val="ÚČTY k 31.12.2025"/>
      <sheetName val="Přehled dotací"/>
      <sheetName val="VHČ"/>
      <sheetName val="OBHSB"/>
      <sheetName val="OU "/>
      <sheetName val="TS ÚMČ"/>
      <sheetName val="Úřad"/>
      <sheetName val="Rozpočtový výhl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C13">
            <v>73884300</v>
          </cell>
        </row>
      </sheetData>
      <sheetData sheetId="8">
        <row r="17">
          <cell r="L17">
            <v>220908600</v>
          </cell>
        </row>
      </sheetData>
      <sheetData sheetId="9">
        <row r="20">
          <cell r="C20">
            <v>26155000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A2" sqref="A2:B2"/>
    </sheetView>
  </sheetViews>
  <sheetFormatPr defaultRowHeight="15" x14ac:dyDescent="0.25"/>
  <cols>
    <col min="1" max="1" width="7.140625" style="68" customWidth="1"/>
    <col min="2" max="2" width="9.28515625" style="68" customWidth="1"/>
    <col min="3" max="3" width="53.28515625" style="69" customWidth="1"/>
    <col min="4" max="4" width="18.140625" style="70" bestFit="1" customWidth="1"/>
    <col min="5" max="5" width="23.7109375" style="69" customWidth="1"/>
    <col min="6" max="6" width="15.5703125" customWidth="1"/>
    <col min="7" max="7" width="15.85546875" bestFit="1" customWidth="1"/>
  </cols>
  <sheetData>
    <row r="1" spans="1:7" s="4" customFormat="1" ht="21" x14ac:dyDescent="0.35">
      <c r="A1" s="1" t="s">
        <v>32</v>
      </c>
      <c r="B1" s="1"/>
      <c r="C1" s="2"/>
      <c r="D1" s="2"/>
      <c r="E1" s="3"/>
    </row>
    <row r="2" spans="1:7" s="4" customFormat="1" ht="21.75" thickBot="1" x14ac:dyDescent="0.4">
      <c r="A2" s="5" t="s">
        <v>0</v>
      </c>
      <c r="B2" s="5"/>
      <c r="C2" s="3"/>
      <c r="D2" s="6"/>
      <c r="E2" s="3"/>
    </row>
    <row r="3" spans="1:7" s="4" customFormat="1" ht="12" x14ac:dyDescent="0.2">
      <c r="A3" s="7" t="s">
        <v>1</v>
      </c>
      <c r="B3" s="8" t="s">
        <v>2</v>
      </c>
      <c r="C3" s="8" t="s">
        <v>3</v>
      </c>
      <c r="D3" s="9" t="s">
        <v>4</v>
      </c>
      <c r="E3" s="10" t="s">
        <v>5</v>
      </c>
    </row>
    <row r="4" spans="1:7" s="4" customFormat="1" ht="12.75" thickBot="1" x14ac:dyDescent="0.25">
      <c r="A4" s="11"/>
      <c r="B4" s="12"/>
      <c r="C4" s="12"/>
      <c r="D4" s="13"/>
      <c r="E4" s="14"/>
    </row>
    <row r="5" spans="1:7" s="19" customFormat="1" ht="16.5" thickBot="1" x14ac:dyDescent="0.3">
      <c r="A5" s="15" t="s">
        <v>6</v>
      </c>
      <c r="B5" s="16"/>
      <c r="C5" s="16"/>
      <c r="D5" s="17"/>
      <c r="E5" s="18"/>
    </row>
    <row r="6" spans="1:7" s="4" customFormat="1" ht="12.75" thickBot="1" x14ac:dyDescent="0.25">
      <c r="A6" s="20" t="s">
        <v>7</v>
      </c>
      <c r="B6" s="21"/>
      <c r="C6" s="21"/>
      <c r="D6" s="22"/>
      <c r="E6" s="23"/>
    </row>
    <row r="7" spans="1:7" s="4" customFormat="1" ht="12.75" thickBot="1" x14ac:dyDescent="0.25">
      <c r="A7" s="24">
        <v>3745</v>
      </c>
      <c r="B7" s="25">
        <v>2111</v>
      </c>
      <c r="C7" s="26" t="s">
        <v>8</v>
      </c>
      <c r="D7" s="27">
        <v>2000</v>
      </c>
      <c r="E7" s="28">
        <v>2000</v>
      </c>
    </row>
    <row r="8" spans="1:7" s="4" customFormat="1" ht="12.75" thickBot="1" x14ac:dyDescent="0.25">
      <c r="A8" s="20" t="s">
        <v>9</v>
      </c>
      <c r="B8" s="21"/>
      <c r="C8" s="21"/>
      <c r="D8" s="22"/>
      <c r="E8" s="29"/>
    </row>
    <row r="9" spans="1:7" s="4" customFormat="1" ht="12.75" thickBot="1" x14ac:dyDescent="0.25">
      <c r="A9" s="24">
        <v>3314</v>
      </c>
      <c r="B9" s="25">
        <v>2111</v>
      </c>
      <c r="C9" s="26" t="s">
        <v>10</v>
      </c>
      <c r="D9" s="27">
        <v>20000</v>
      </c>
      <c r="E9" s="28">
        <v>20000</v>
      </c>
      <c r="F9" s="30"/>
      <c r="G9" s="30"/>
    </row>
    <row r="10" spans="1:7" s="4" customFormat="1" ht="12.75" thickBot="1" x14ac:dyDescent="0.25">
      <c r="A10" s="20" t="s">
        <v>11</v>
      </c>
      <c r="B10" s="21"/>
      <c r="C10" s="21"/>
      <c r="D10" s="22"/>
      <c r="E10" s="29"/>
    </row>
    <row r="11" spans="1:7" s="4" customFormat="1" ht="12" x14ac:dyDescent="0.2">
      <c r="A11" s="24">
        <v>6171</v>
      </c>
      <c r="B11" s="25">
        <v>2111</v>
      </c>
      <c r="C11" s="26" t="s">
        <v>8</v>
      </c>
      <c r="D11" s="27">
        <v>40000</v>
      </c>
      <c r="E11" s="31">
        <v>40000</v>
      </c>
    </row>
    <row r="12" spans="1:7" s="4" customFormat="1" ht="12.75" thickBot="1" x14ac:dyDescent="0.25">
      <c r="A12" s="24">
        <v>6171</v>
      </c>
      <c r="B12" s="25">
        <v>2212</v>
      </c>
      <c r="C12" s="26" t="s">
        <v>12</v>
      </c>
      <c r="D12" s="27">
        <v>60000</v>
      </c>
      <c r="E12" s="32">
        <v>60000</v>
      </c>
    </row>
    <row r="13" spans="1:7" s="4" customFormat="1" ht="12.75" thickBot="1" x14ac:dyDescent="0.25">
      <c r="A13" s="20" t="s">
        <v>13</v>
      </c>
      <c r="B13" s="21"/>
      <c r="C13" s="21"/>
      <c r="D13" s="22"/>
      <c r="E13" s="29"/>
    </row>
    <row r="14" spans="1:7" s="4" customFormat="1" ht="12" x14ac:dyDescent="0.2">
      <c r="A14" s="24"/>
      <c r="B14" s="25">
        <v>1341</v>
      </c>
      <c r="C14" s="26" t="s">
        <v>14</v>
      </c>
      <c r="D14" s="27">
        <v>350000</v>
      </c>
      <c r="E14" s="31">
        <v>300000</v>
      </c>
    </row>
    <row r="15" spans="1:7" s="4" customFormat="1" ht="12" x14ac:dyDescent="0.2">
      <c r="A15" s="24"/>
      <c r="B15" s="25">
        <v>1342</v>
      </c>
      <c r="C15" s="26" t="s">
        <v>15</v>
      </c>
      <c r="D15" s="27">
        <v>100000</v>
      </c>
      <c r="E15" s="33">
        <v>100000</v>
      </c>
    </row>
    <row r="16" spans="1:7" s="4" customFormat="1" ht="12" x14ac:dyDescent="0.2">
      <c r="A16" s="24"/>
      <c r="B16" s="25">
        <v>1343</v>
      </c>
      <c r="C16" s="26" t="s">
        <v>16</v>
      </c>
      <c r="D16" s="27">
        <v>1500000</v>
      </c>
      <c r="E16" s="33">
        <v>500000</v>
      </c>
    </row>
    <row r="17" spans="1:5" s="4" customFormat="1" ht="12" x14ac:dyDescent="0.2">
      <c r="A17" s="24"/>
      <c r="B17" s="25">
        <v>1361</v>
      </c>
      <c r="C17" s="26" t="s">
        <v>17</v>
      </c>
      <c r="D17" s="27">
        <v>120000</v>
      </c>
      <c r="E17" s="33">
        <v>100000</v>
      </c>
    </row>
    <row r="18" spans="1:5" s="4" customFormat="1" ht="12" x14ac:dyDescent="0.2">
      <c r="A18" s="24"/>
      <c r="B18" s="25">
        <v>1511</v>
      </c>
      <c r="C18" s="26" t="s">
        <v>18</v>
      </c>
      <c r="D18" s="27">
        <v>25000000</v>
      </c>
      <c r="E18" s="33">
        <v>25000000</v>
      </c>
    </row>
    <row r="19" spans="1:5" s="4" customFormat="1" ht="12" x14ac:dyDescent="0.2">
      <c r="A19" s="24">
        <v>6310</v>
      </c>
      <c r="B19" s="25">
        <v>2141</v>
      </c>
      <c r="C19" s="26" t="s">
        <v>19</v>
      </c>
      <c r="D19" s="27">
        <v>5000000</v>
      </c>
      <c r="E19" s="33">
        <v>5000000</v>
      </c>
    </row>
    <row r="20" spans="1:5" s="4" customFormat="1" ht="12" x14ac:dyDescent="0.2">
      <c r="A20" s="24">
        <v>6330</v>
      </c>
      <c r="B20" s="25">
        <v>4137</v>
      </c>
      <c r="C20" s="26" t="s">
        <v>20</v>
      </c>
      <c r="D20" s="27">
        <v>128945700</v>
      </c>
      <c r="E20" s="33">
        <v>88056800</v>
      </c>
    </row>
    <row r="21" spans="1:5" s="4" customFormat="1" ht="12.75" thickBot="1" x14ac:dyDescent="0.25">
      <c r="A21" s="24"/>
      <c r="B21" s="25">
        <v>4137</v>
      </c>
      <c r="C21" s="26" t="s">
        <v>21</v>
      </c>
      <c r="D21" s="27">
        <v>366300</v>
      </c>
      <c r="E21" s="32">
        <v>389000</v>
      </c>
    </row>
    <row r="22" spans="1:5" s="4" customFormat="1" ht="12.75" thickBot="1" x14ac:dyDescent="0.25">
      <c r="A22" s="34" t="s">
        <v>22</v>
      </c>
      <c r="B22" s="35"/>
      <c r="C22" s="36"/>
      <c r="D22" s="37">
        <f>D7+D9+D11+D12+D14+D15+D16+D17+D18+D19+D20+D21</f>
        <v>161504000</v>
      </c>
      <c r="E22" s="38">
        <f>SUM(E7:E21)</f>
        <v>119567800</v>
      </c>
    </row>
    <row r="23" spans="1:5" s="4" customFormat="1" ht="16.5" thickBot="1" x14ac:dyDescent="0.25">
      <c r="A23" s="15" t="s">
        <v>23</v>
      </c>
      <c r="B23" s="16"/>
      <c r="C23" s="16"/>
      <c r="D23" s="17"/>
      <c r="E23" s="39"/>
    </row>
    <row r="24" spans="1:5" s="4" customFormat="1" ht="12" x14ac:dyDescent="0.2">
      <c r="A24" s="20" t="s">
        <v>11</v>
      </c>
      <c r="B24" s="21"/>
      <c r="C24" s="21"/>
      <c r="D24" s="22"/>
      <c r="E24" s="39"/>
    </row>
    <row r="25" spans="1:5" s="4" customFormat="1" ht="12.75" thickBot="1" x14ac:dyDescent="0.25">
      <c r="A25" s="40">
        <v>6330</v>
      </c>
      <c r="B25" s="26">
        <v>4131</v>
      </c>
      <c r="C25" s="26" t="s">
        <v>24</v>
      </c>
      <c r="D25" s="41">
        <f>[1]VHČ!C20</f>
        <v>26155000</v>
      </c>
      <c r="E25" s="3"/>
    </row>
    <row r="26" spans="1:5" s="4" customFormat="1" ht="12.75" thickBot="1" x14ac:dyDescent="0.25">
      <c r="A26" s="34" t="s">
        <v>25</v>
      </c>
      <c r="B26" s="42"/>
      <c r="C26" s="43"/>
      <c r="D26" s="37">
        <f>D25</f>
        <v>26155000</v>
      </c>
      <c r="E26" s="3"/>
    </row>
    <row r="27" spans="1:5" s="4" customFormat="1" ht="19.5" thickBot="1" x14ac:dyDescent="0.25">
      <c r="A27" s="44" t="s">
        <v>26</v>
      </c>
      <c r="B27" s="45"/>
      <c r="C27" s="45"/>
      <c r="D27" s="46"/>
      <c r="E27" s="3"/>
    </row>
    <row r="28" spans="1:5" s="50" customFormat="1" ht="12.75" x14ac:dyDescent="0.2">
      <c r="A28" s="47" t="s">
        <v>27</v>
      </c>
      <c r="B28" s="48"/>
      <c r="C28" s="48"/>
      <c r="D28" s="49">
        <f>SUM(D22,D26)</f>
        <v>187659000</v>
      </c>
      <c r="E28" s="3"/>
    </row>
    <row r="29" spans="1:5" s="4" customFormat="1" ht="12.75" x14ac:dyDescent="0.2">
      <c r="A29" s="51" t="s">
        <v>28</v>
      </c>
      <c r="B29" s="52"/>
      <c r="C29" s="53"/>
      <c r="D29" s="54">
        <v>0</v>
      </c>
      <c r="E29" s="3"/>
    </row>
    <row r="30" spans="1:5" s="4" customFormat="1" ht="12.75" x14ac:dyDescent="0.2">
      <c r="A30" s="55" t="s">
        <v>29</v>
      </c>
      <c r="B30" s="56"/>
      <c r="C30" s="57"/>
      <c r="D30" s="58">
        <f>'[1]Přehled dotací'!L17</f>
        <v>220908600</v>
      </c>
      <c r="E30" s="59"/>
    </row>
    <row r="31" spans="1:5" s="4" customFormat="1" ht="13.5" thickBot="1" x14ac:dyDescent="0.25">
      <c r="A31" s="60" t="s">
        <v>30</v>
      </c>
      <c r="B31" s="61"/>
      <c r="C31" s="62"/>
      <c r="D31" s="63">
        <f>'[1]ÚČTY k 31.12.2025'!C13</f>
        <v>73884300</v>
      </c>
      <c r="E31" s="3"/>
    </row>
    <row r="32" spans="1:5" s="4" customFormat="1" ht="13.5" thickBot="1" x14ac:dyDescent="0.25">
      <c r="A32" s="64" t="s">
        <v>31</v>
      </c>
      <c r="B32" s="65"/>
      <c r="C32" s="66"/>
      <c r="D32" s="67">
        <f>D28+D29+D30+D31</f>
        <v>482451900</v>
      </c>
      <c r="E32" s="3"/>
    </row>
    <row r="33" spans="1:5" s="71" customFormat="1" x14ac:dyDescent="0.25">
      <c r="A33" s="68"/>
      <c r="B33" s="68"/>
      <c r="C33" s="69"/>
      <c r="D33" s="70"/>
      <c r="E33" s="3"/>
    </row>
    <row r="34" spans="1:5" s="4" customFormat="1" x14ac:dyDescent="0.25">
      <c r="A34" s="68"/>
      <c r="B34" s="68"/>
      <c r="C34" s="72"/>
      <c r="D34" s="70"/>
      <c r="E34" s="3"/>
    </row>
    <row r="35" spans="1:5" s="71" customFormat="1" ht="12.75" x14ac:dyDescent="0.2">
      <c r="A35" s="73"/>
      <c r="B35" s="73"/>
      <c r="C35" s="73"/>
      <c r="D35" s="73"/>
      <c r="E35" s="74"/>
    </row>
    <row r="36" spans="1:5" x14ac:dyDescent="0.25">
      <c r="A36" s="75"/>
      <c r="B36" s="75"/>
      <c r="C36" s="76"/>
      <c r="D36" s="77"/>
      <c r="E36" s="3"/>
    </row>
    <row r="37" spans="1:5" x14ac:dyDescent="0.25">
      <c r="C37" s="76"/>
      <c r="E37" s="74"/>
    </row>
    <row r="38" spans="1:5" x14ac:dyDescent="0.25">
      <c r="C38" s="76"/>
      <c r="E38" s="78"/>
    </row>
    <row r="39" spans="1:5" x14ac:dyDescent="0.25">
      <c r="C39" s="76"/>
      <c r="E39" s="79"/>
    </row>
    <row r="40" spans="1:5" x14ac:dyDescent="0.25">
      <c r="C40" s="76"/>
    </row>
    <row r="41" spans="1:5" x14ac:dyDescent="0.25">
      <c r="C41" s="76"/>
    </row>
    <row r="42" spans="1:5" x14ac:dyDescent="0.25">
      <c r="C42" s="80"/>
    </row>
  </sheetData>
  <mergeCells count="21">
    <mergeCell ref="A29:C29"/>
    <mergeCell ref="A30:C30"/>
    <mergeCell ref="A32:C32"/>
    <mergeCell ref="A22:C22"/>
    <mergeCell ref="A23:D23"/>
    <mergeCell ref="A24:D24"/>
    <mergeCell ref="A26:C26"/>
    <mergeCell ref="A27:D27"/>
    <mergeCell ref="A28:C28"/>
    <mergeCell ref="E3:E4"/>
    <mergeCell ref="A5:D5"/>
    <mergeCell ref="A6:D6"/>
    <mergeCell ref="A8:D8"/>
    <mergeCell ref="A10:D10"/>
    <mergeCell ref="A13:D13"/>
    <mergeCell ref="A1:D1"/>
    <mergeCell ref="A2:B2"/>
    <mergeCell ref="A3:A4"/>
    <mergeCell ref="B3:B4"/>
    <mergeCell ref="C3:C4"/>
    <mergeCell ref="D3:D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Gondeková</dc:creator>
  <cp:lastModifiedBy>Jana Gondeková</cp:lastModifiedBy>
  <dcterms:created xsi:type="dcterms:W3CDTF">2026-02-23T07:11:36Z</dcterms:created>
  <dcterms:modified xsi:type="dcterms:W3CDTF">2026-02-23T07:12:52Z</dcterms:modified>
</cp:coreProperties>
</file>